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 Naser\Desktop\"/>
    </mc:Choice>
  </mc:AlternateContent>
  <xr:revisionPtr revIDLastSave="0" documentId="8_{AF34DB06-F700-4626-9638-D156E944F3D0}" xr6:coauthVersionLast="47" xr6:coauthVersionMax="47" xr10:uidLastSave="{00000000-0000-0000-0000-000000000000}"/>
  <bookViews>
    <workbookView xWindow="-120" yWindow="-120" windowWidth="20730" windowHeight="11040" xr2:uid="{9C5BE2FA-9AD1-4A98-8E44-BC43794E8698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  <c r="D10" i="1"/>
  <c r="N8" i="1"/>
  <c r="M8" i="1"/>
  <c r="L8" i="1"/>
  <c r="K8" i="1"/>
  <c r="J8" i="1"/>
  <c r="I8" i="1"/>
  <c r="H8" i="1"/>
  <c r="G8" i="1"/>
  <c r="F8" i="1"/>
  <c r="E8" i="1"/>
  <c r="D8" i="1"/>
  <c r="C8" i="1"/>
  <c r="C10" i="1"/>
  <c r="N14" i="1" l="1"/>
  <c r="N12" i="1"/>
  <c r="M12" i="1"/>
  <c r="M14" i="1"/>
  <c r="H14" i="1"/>
  <c r="H12" i="1"/>
  <c r="F14" i="1"/>
  <c r="F12" i="1"/>
  <c r="C12" i="1"/>
  <c r="C14" i="1"/>
  <c r="D14" i="1"/>
  <c r="D12" i="1"/>
  <c r="L12" i="1"/>
  <c r="L14" i="1"/>
  <c r="K14" i="1"/>
  <c r="K12" i="1"/>
  <c r="E12" i="1"/>
  <c r="E14" i="1"/>
  <c r="I12" i="1"/>
  <c r="I14" i="1"/>
  <c r="J14" i="1"/>
  <c r="J12" i="1"/>
  <c r="G12" i="1"/>
  <c r="G14" i="1"/>
  <c r="F11" i="1"/>
  <c r="F13" i="1"/>
  <c r="E11" i="1"/>
  <c r="E13" i="1"/>
  <c r="N11" i="1"/>
  <c r="N13" i="1"/>
  <c r="M13" i="1"/>
  <c r="M11" i="1"/>
  <c r="C11" i="1"/>
  <c r="C13" i="1"/>
  <c r="D11" i="1"/>
  <c r="D13" i="1"/>
  <c r="L11" i="1"/>
  <c r="L13" i="1"/>
  <c r="K11" i="1"/>
  <c r="K13" i="1"/>
  <c r="H13" i="1"/>
  <c r="H11" i="1"/>
  <c r="I11" i="1"/>
  <c r="I13" i="1"/>
  <c r="J13" i="1"/>
  <c r="J11" i="1"/>
  <c r="G11" i="1"/>
  <c r="G13" i="1"/>
</calcChain>
</file>

<file path=xl/sharedStrings.xml><?xml version="1.0" encoding="utf-8"?>
<sst xmlns="http://schemas.openxmlformats.org/spreadsheetml/2006/main" count="12" uniqueCount="12">
  <si>
    <t>Month</t>
  </si>
  <si>
    <t>BAC</t>
  </si>
  <si>
    <t>Planned Prog</t>
  </si>
  <si>
    <t>Actual Prog</t>
  </si>
  <si>
    <t>PV</t>
  </si>
  <si>
    <t>EV</t>
  </si>
  <si>
    <t>CV</t>
  </si>
  <si>
    <t>SV</t>
  </si>
  <si>
    <t>CPI</t>
  </si>
  <si>
    <t>SPI</t>
  </si>
  <si>
    <t>Earned Value Management</t>
  </si>
  <si>
    <t xml:space="preserve">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</si>
</sst>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12">
    <xf numFmtId="0" fontId="0" fillId="0" borderId="0" xfId="0"/>
    <xf numFmtId="0" fontId="0" fillId="0" borderId="0" xfId="0" applyFont="1"/>
    <xf numFmtId="9" fontId="5" fillId="0" borderId="3" xfId="1" applyFont="1" applyFill="1" applyBorder="1" applyAlignment="1">
      <alignment horizontal="center" vertical="center" wrapText="1"/>
    </xf>
    <xf numFmtId="37" fontId="5" fillId="0" borderId="3" xfId="0" applyNumberFormat="1" applyFont="1" applyBorder="1"/>
    <xf numFmtId="0" fontId="4" fillId="0" borderId="0" xfId="0" applyFont="1"/>
    <xf numFmtId="37" fontId="2" fillId="2" borderId="1" xfId="2" applyNumberFormat="1" applyAlignment="1">
      <alignment horizontal="left" vertical="center" wrapText="1"/>
    </xf>
    <xf numFmtId="9" fontId="2" fillId="2" borderId="1" xfId="2" applyNumberFormat="1" applyAlignment="1">
      <alignment horizontal="center" vertical="center" wrapText="1"/>
    </xf>
    <xf numFmtId="37" fontId="6" fillId="3" borderId="2" xfId="3" applyNumberFormat="1" applyFont="1" applyAlignment="1">
      <alignment horizontal="left" vertical="center" wrapText="1"/>
    </xf>
    <xf numFmtId="39" fontId="6" fillId="3" borderId="2" xfId="3" applyNumberFormat="1" applyFont="1" applyAlignment="1">
      <alignment horizontal="left" vertical="center" wrapText="1"/>
    </xf>
    <xf numFmtId="0" fontId="7" fillId="0" borderId="3" xfId="0" applyFont="1" applyBorder="1"/>
    <xf numFmtId="164" fontId="7" fillId="0" borderId="3" xfId="0" applyNumberFormat="1" applyFont="1" applyBorder="1"/>
    <xf numFmtId="0" fontId="7" fillId="0" borderId="3" xfId="0" applyFont="1" applyBorder="1" applyAlignment="1">
      <alignment horizontal="left"/>
    </xf>
  </cellXfs>
  <cellStyles count="4">
    <cellStyle name="Input" xfId="2" builtinId="20"/>
    <cellStyle name="Normal" xfId="0" builtinId="0"/>
    <cellStyle name="Output" xfId="3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OUT</a:t>
            </a:r>
            <a:r>
              <a:rPr lang="en-US" baseline="0"/>
              <a:t> TREND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PV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Sheet1!$C$8:$N$8</c:f>
              <c:numCache>
                <c:formatCode>#,##0_);\(#,##0\)</c:formatCode>
                <c:ptCount val="12"/>
                <c:pt idx="0">
                  <c:v>1500000</c:v>
                </c:pt>
                <c:pt idx="1">
                  <c:v>3000000</c:v>
                </c:pt>
                <c:pt idx="2">
                  <c:v>3900000</c:v>
                </c:pt>
                <c:pt idx="3">
                  <c:v>6000000</c:v>
                </c:pt>
                <c:pt idx="4">
                  <c:v>9000000</c:v>
                </c:pt>
                <c:pt idx="5">
                  <c:v>12000000</c:v>
                </c:pt>
                <c:pt idx="6">
                  <c:v>18000000</c:v>
                </c:pt>
                <c:pt idx="7">
                  <c:v>21000000</c:v>
                </c:pt>
                <c:pt idx="8">
                  <c:v>25500000</c:v>
                </c:pt>
                <c:pt idx="9">
                  <c:v>27000000</c:v>
                </c:pt>
                <c:pt idx="10">
                  <c:v>28500000</c:v>
                </c:pt>
                <c:pt idx="11">
                  <c:v>30000000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9-4FB5-B0F9-A0E8D40D9C57}"/>
            </c:ext>
          </c:extLst>
        </c:ser>
        <c:ser>
          <c:idx val="1"/>
          <c:order val="1"/>
          <c:tx>
            <c:strRef>
              <c:f>Sheet1!$B$9</c:f>
              <c:strCache>
                <c:ptCount val="1"/>
                <c:pt idx="0">
                  <c:v>AC 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Sheet1!$C$9:$N$9</c:f>
              <c:numCache>
                <c:formatCode>#,##0_);\(#,##0\)</c:formatCode>
                <c:ptCount val="12"/>
                <c:pt idx="0">
                  <c:v>2343030</c:v>
                </c:pt>
                <c:pt idx="1">
                  <c:v>2804949</c:v>
                </c:pt>
                <c:pt idx="2">
                  <c:v>4530033</c:v>
                </c:pt>
                <c:pt idx="3">
                  <c:v>5504440</c:v>
                </c:pt>
                <c:pt idx="4">
                  <c:v>11220220</c:v>
                </c:pt>
                <c:pt idx="5">
                  <c:v>11220220</c:v>
                </c:pt>
                <c:pt idx="6">
                  <c:v>11220220</c:v>
                </c:pt>
                <c:pt idx="7">
                  <c:v>18933390</c:v>
                </c:pt>
                <c:pt idx="8">
                  <c:v>22333022</c:v>
                </c:pt>
                <c:pt idx="9">
                  <c:v>22333022</c:v>
                </c:pt>
                <c:pt idx="10">
                  <c:v>25664404</c:v>
                </c:pt>
                <c:pt idx="11">
                  <c:v>28544900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9-4FB5-B0F9-A0E8D40D9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15056"/>
        <c:axId val="1270212608"/>
      </c:lineChart>
      <c:dateAx>
        <c:axId val="1270215056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2608"/>
        <c:crosses val="autoZero"/>
        <c:auto val="1"/>
        <c:lblOffset val="100"/>
        <c:baseTimeUnit val="months"/>
      </c:dateAx>
      <c:valAx>
        <c:axId val="12702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 - SV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</c:f>
              <c:strCache>
                <c:ptCount val="1"/>
                <c:pt idx="0">
                  <c:v>CV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Sheet1!$C$11:$N$11</c:f>
              <c:numCache>
                <c:formatCode>#,##0_);\(#,##0\)</c:formatCode>
                <c:ptCount val="12"/>
                <c:pt idx="0">
                  <c:v>656970</c:v>
                </c:pt>
                <c:pt idx="1">
                  <c:v>1095051</c:v>
                </c:pt>
                <c:pt idx="2">
                  <c:v>-30033</c:v>
                </c:pt>
                <c:pt idx="3">
                  <c:v>495560</c:v>
                </c:pt>
                <c:pt idx="4">
                  <c:v>779780</c:v>
                </c:pt>
                <c:pt idx="5">
                  <c:v>5279780.0000000019</c:v>
                </c:pt>
                <c:pt idx="6">
                  <c:v>9779780</c:v>
                </c:pt>
                <c:pt idx="7">
                  <c:v>5066610</c:v>
                </c:pt>
                <c:pt idx="8">
                  <c:v>1666978</c:v>
                </c:pt>
                <c:pt idx="9">
                  <c:v>4666978</c:v>
                </c:pt>
                <c:pt idx="10">
                  <c:v>1335596</c:v>
                </c:pt>
                <c:pt idx="11">
                  <c:v>1455100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40-4E7A-9296-26E694455289}"/>
            </c:ext>
          </c:extLst>
        </c:ser>
        <c:ser>
          <c:idx val="1"/>
          <c:order val="1"/>
          <c:tx>
            <c:strRef>
              <c:f>Sheet1!$B$12</c:f>
              <c:strCache>
                <c:ptCount val="1"/>
                <c:pt idx="0">
                  <c:v>SV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Sheet1!$C$12:$N$12</c:f>
              <c:numCache>
                <c:formatCode>#,##0_);\(#,##0\)</c:formatCode>
                <c:ptCount val="12"/>
                <c:pt idx="0">
                  <c:v>1500000</c:v>
                </c:pt>
                <c:pt idx="1">
                  <c:v>900000</c:v>
                </c:pt>
                <c:pt idx="2">
                  <c:v>600000</c:v>
                </c:pt>
                <c:pt idx="3">
                  <c:v>0</c:v>
                </c:pt>
                <c:pt idx="4">
                  <c:v>3000000</c:v>
                </c:pt>
                <c:pt idx="5">
                  <c:v>4500000.0000000019</c:v>
                </c:pt>
                <c:pt idx="6">
                  <c:v>3000000</c:v>
                </c:pt>
                <c:pt idx="7">
                  <c:v>3000000</c:v>
                </c:pt>
                <c:pt idx="8">
                  <c:v>-1500000</c:v>
                </c:pt>
                <c:pt idx="9">
                  <c:v>0</c:v>
                </c:pt>
                <c:pt idx="10">
                  <c:v>-1500000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0-4E7A-9296-26E69445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15056"/>
        <c:axId val="1270212608"/>
      </c:lineChart>
      <c:dateAx>
        <c:axId val="1270215056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2608"/>
        <c:crosses val="autoZero"/>
        <c:auto val="1"/>
        <c:lblOffset val="100"/>
        <c:baseTimeUnit val="months"/>
      </c:dateAx>
      <c:valAx>
        <c:axId val="12702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 - SV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CPI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Sheet1!$C$13:$N$13</c:f>
              <c:numCache>
                <c:formatCode>#,##0.00_);\(#,##0.00\)</c:formatCode>
                <c:ptCount val="12"/>
                <c:pt idx="0">
                  <c:v>1.2803933368330751</c:v>
                </c:pt>
                <c:pt idx="1">
                  <c:v>1.3903996115437394</c:v>
                </c:pt>
                <c:pt idx="2">
                  <c:v>0.99337024697171084</c:v>
                </c:pt>
                <c:pt idx="3">
                  <c:v>1.0900291401123456</c:v>
                </c:pt>
                <c:pt idx="4">
                  <c:v>1.0694977460335002</c:v>
                </c:pt>
                <c:pt idx="5">
                  <c:v>1.470559400796063</c:v>
                </c:pt>
                <c:pt idx="6">
                  <c:v>1.8716210555586255</c:v>
                </c:pt>
                <c:pt idx="7">
                  <c:v>1.2676018399240707</c:v>
                </c:pt>
                <c:pt idx="8">
                  <c:v>1.0746418464997707</c:v>
                </c:pt>
                <c:pt idx="9">
                  <c:v>1.2089720773122419</c:v>
                </c:pt>
                <c:pt idx="10">
                  <c:v>1.0520407954924649</c:v>
                </c:pt>
                <c:pt idx="11">
                  <c:v>1.0509758310591384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3A-4475-B81F-5435DB5BF6F2}"/>
            </c:ext>
          </c:extLst>
        </c:ser>
        <c:ser>
          <c:idx val="1"/>
          <c:order val="1"/>
          <c:tx>
            <c:strRef>
              <c:f>Sheet1!$B$14</c:f>
              <c:strCache>
                <c:ptCount val="1"/>
                <c:pt idx="0">
                  <c:v>SPI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Sheet1!$C$4:$N$4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Sheet1!$C$14:$N$14</c:f>
              <c:numCache>
                <c:formatCode>#,##0.00_);\(#,##0.00\)</c:formatCode>
                <c:ptCount val="12"/>
                <c:pt idx="0">
                  <c:v>2</c:v>
                </c:pt>
                <c:pt idx="1">
                  <c:v>1.3</c:v>
                </c:pt>
                <c:pt idx="2">
                  <c:v>1.1538461538461537</c:v>
                </c:pt>
                <c:pt idx="3">
                  <c:v>1</c:v>
                </c:pt>
                <c:pt idx="4">
                  <c:v>1.3333333333333333</c:v>
                </c:pt>
                <c:pt idx="5">
                  <c:v>1.3750000000000002</c:v>
                </c:pt>
                <c:pt idx="6">
                  <c:v>1.1666666666666667</c:v>
                </c:pt>
                <c:pt idx="7">
                  <c:v>1.1428571428571428</c:v>
                </c:pt>
                <c:pt idx="8">
                  <c:v>0.94117647058823528</c:v>
                </c:pt>
                <c:pt idx="9">
                  <c:v>1</c:v>
                </c:pt>
                <c:pt idx="10">
                  <c:v>0.94736842105263153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3A-4475-B81F-5435DB5BF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15056"/>
        <c:axId val="1270212608"/>
      </c:lineChart>
      <c:dateAx>
        <c:axId val="1270215056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2608"/>
        <c:crosses val="autoZero"/>
        <c:auto val="1"/>
        <c:lblOffset val="100"/>
        <c:baseTimeUnit val="months"/>
      </c:dateAx>
      <c:valAx>
        <c:axId val="12702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1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13</xdr:col>
      <xdr:colOff>558427</xdr:colOff>
      <xdr:row>33</xdr:row>
      <xdr:rowOff>71718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511B5-61E1-4D25-B02D-E38FE46E9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34</xdr:row>
      <xdr:rowOff>104775</xdr:rowOff>
    </xdr:from>
    <xdr:to>
      <xdr:col>13</xdr:col>
      <xdr:colOff>567952</xdr:colOff>
      <xdr:row>52</xdr:row>
      <xdr:rowOff>176493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BE4083-B4A7-4C9C-A2D6-EC155B5C8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53</xdr:row>
      <xdr:rowOff>95250</xdr:rowOff>
    </xdr:from>
    <xdr:to>
      <xdr:col>13</xdr:col>
      <xdr:colOff>577477</xdr:colOff>
      <xdr:row>71</xdr:row>
      <xdr:rowOff>166968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39C001-BD1C-4DE9-8E13-5B4850E05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b9e28e22dac72d5/Mohamed%20Naser/N/Nasergy/Courses/PMP/Naser%20File/Material/Practical/Templates/Earned%20Value%20Report.xlsx" TargetMode="External"/><Relationship Id="rId1" Type="http://schemas.openxmlformats.org/officeDocument/2006/relationships/externalLinkPath" Target="https://d.docs.live.net/5b9e28e22dac72d5/Mohamed%20Naser/N/Nasergy/Courses/PMP/Naser%20File/Material/Practical/Templates/Earned%20Valu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4.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.2"/>
    </sheetNames>
    <sheetDataSet>
      <sheetData sheetId="0">
        <row r="9">
          <cell r="B9" t="str">
            <v>Acc Planned Cost</v>
          </cell>
          <cell r="C9">
            <v>12691897.7095</v>
          </cell>
          <cell r="D9">
            <v>14409497.54514597</v>
          </cell>
          <cell r="E9">
            <v>16060752.70620523</v>
          </cell>
          <cell r="F9">
            <v>17884402.199528169</v>
          </cell>
          <cell r="G9">
            <v>19559618.776520267</v>
          </cell>
          <cell r="H9">
            <v>21226167.947090305</v>
          </cell>
          <cell r="I9">
            <v>22875236.287993684</v>
          </cell>
          <cell r="J9">
            <v>24529304.628897063</v>
          </cell>
          <cell r="K9">
            <v>26859358.883907653</v>
          </cell>
          <cell r="L9">
            <v>28971004.718918242</v>
          </cell>
          <cell r="M9">
            <v>30420919.446301572</v>
          </cell>
          <cell r="N9">
            <v>30623082.644634906</v>
          </cell>
        </row>
        <row r="11">
          <cell r="B11" t="str">
            <v>Acc Actual Cost</v>
          </cell>
          <cell r="C11">
            <v>5604303</v>
          </cell>
          <cell r="D11">
            <v>6069061.1500000004</v>
          </cell>
          <cell r="E11">
            <v>6705127.5140000004</v>
          </cell>
          <cell r="F11">
            <v>6933109.7140000006</v>
          </cell>
          <cell r="G11">
            <v>7935653.4140000008</v>
          </cell>
          <cell r="H11">
            <v>10015305.414000001</v>
          </cell>
          <cell r="I11">
            <v>11353438.524</v>
          </cell>
          <cell r="J11">
            <v>11819907.454</v>
          </cell>
          <cell r="K11">
            <v>12561137.254000001</v>
          </cell>
          <cell r="L11">
            <v>13543331.244000001</v>
          </cell>
          <cell r="M11">
            <v>16882414.804000001</v>
          </cell>
          <cell r="N11">
            <v>20339220.464000002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C67B-136A-4C7D-BAB2-7EA8A4571189}">
  <dimension ref="B2:N14"/>
  <sheetViews>
    <sheetView tabSelected="1" workbookViewId="0">
      <selection activeCell="P1" sqref="P1"/>
    </sheetView>
  </sheetViews>
  <sheetFormatPr defaultRowHeight="15" x14ac:dyDescent="0.25"/>
  <cols>
    <col min="1" max="1" width="9.140625" style="1"/>
    <col min="2" max="2" width="14.140625" style="1" bestFit="1" customWidth="1"/>
    <col min="3" max="4" width="11.140625" style="1" bestFit="1" customWidth="1"/>
    <col min="5" max="7" width="11.5703125" style="1" bestFit="1" customWidth="1"/>
    <col min="8" max="14" width="11.140625" style="1" bestFit="1" customWidth="1"/>
    <col min="15" max="15" width="10.42578125" style="1" bestFit="1" customWidth="1"/>
    <col min="16" max="16384" width="9.140625" style="1"/>
  </cols>
  <sheetData>
    <row r="2" spans="2:14" x14ac:dyDescent="0.25">
      <c r="B2" s="4" t="s">
        <v>10</v>
      </c>
    </row>
    <row r="4" spans="2:14" x14ac:dyDescent="0.25">
      <c r="B4" s="9" t="s">
        <v>0</v>
      </c>
      <c r="C4" s="10">
        <v>43130</v>
      </c>
      <c r="D4" s="10">
        <v>43159</v>
      </c>
      <c r="E4" s="10">
        <v>43189</v>
      </c>
      <c r="F4" s="10">
        <v>43220</v>
      </c>
      <c r="G4" s="10">
        <v>43250</v>
      </c>
      <c r="H4" s="10">
        <v>43281</v>
      </c>
      <c r="I4" s="10">
        <v>43311</v>
      </c>
      <c r="J4" s="10">
        <v>43342</v>
      </c>
      <c r="K4" s="10">
        <v>43373</v>
      </c>
      <c r="L4" s="10">
        <v>43403</v>
      </c>
      <c r="M4" s="10">
        <v>43434</v>
      </c>
      <c r="N4" s="10">
        <v>43464</v>
      </c>
    </row>
    <row r="5" spans="2:14" x14ac:dyDescent="0.25">
      <c r="B5" s="11" t="s">
        <v>2</v>
      </c>
      <c r="C5" s="2">
        <v>0.05</v>
      </c>
      <c r="D5" s="2">
        <v>0.1</v>
      </c>
      <c r="E5" s="2">
        <v>0.13</v>
      </c>
      <c r="F5" s="2">
        <v>0.2</v>
      </c>
      <c r="G5" s="2">
        <v>0.3</v>
      </c>
      <c r="H5" s="2">
        <v>0.4</v>
      </c>
      <c r="I5" s="2">
        <v>0.6</v>
      </c>
      <c r="J5" s="2">
        <v>0.7</v>
      </c>
      <c r="K5" s="2">
        <v>0.85</v>
      </c>
      <c r="L5" s="2">
        <v>0.9</v>
      </c>
      <c r="M5" s="2">
        <v>0.95</v>
      </c>
      <c r="N5" s="2">
        <v>1</v>
      </c>
    </row>
    <row r="6" spans="2:14" x14ac:dyDescent="0.25">
      <c r="B6" s="11" t="s">
        <v>3</v>
      </c>
      <c r="C6" s="6">
        <v>0.1</v>
      </c>
      <c r="D6" s="6">
        <v>0.13</v>
      </c>
      <c r="E6" s="6">
        <v>0.15</v>
      </c>
      <c r="F6" s="6">
        <v>0.2</v>
      </c>
      <c r="G6" s="6">
        <v>0.4</v>
      </c>
      <c r="H6" s="6">
        <v>0.55000000000000004</v>
      </c>
      <c r="I6" s="6">
        <v>0.7</v>
      </c>
      <c r="J6" s="6">
        <v>0.8</v>
      </c>
      <c r="K6" s="6">
        <v>0.8</v>
      </c>
      <c r="L6" s="6">
        <v>0.9</v>
      </c>
      <c r="M6" s="6">
        <v>0.9</v>
      </c>
      <c r="N6" s="6">
        <v>1</v>
      </c>
    </row>
    <row r="7" spans="2:14" x14ac:dyDescent="0.25">
      <c r="B7" s="11" t="s">
        <v>1</v>
      </c>
      <c r="C7" s="3">
        <v>30000000</v>
      </c>
      <c r="D7" s="3">
        <v>30000000</v>
      </c>
      <c r="E7" s="3">
        <v>30000000</v>
      </c>
      <c r="F7" s="3">
        <v>30000000</v>
      </c>
      <c r="G7" s="3">
        <v>30000000</v>
      </c>
      <c r="H7" s="3">
        <v>30000000</v>
      </c>
      <c r="I7" s="3">
        <v>30000000</v>
      </c>
      <c r="J7" s="3">
        <v>30000000</v>
      </c>
      <c r="K7" s="3">
        <v>30000000</v>
      </c>
      <c r="L7" s="3">
        <v>30000000</v>
      </c>
      <c r="M7" s="3">
        <v>30000000</v>
      </c>
      <c r="N7" s="3">
        <v>30000000</v>
      </c>
    </row>
    <row r="8" spans="2:14" x14ac:dyDescent="0.25">
      <c r="B8" s="9" t="s">
        <v>4</v>
      </c>
      <c r="C8" s="7">
        <f>C5*C7</f>
        <v>1500000</v>
      </c>
      <c r="D8" s="7">
        <f t="shared" ref="D8:N8" si="0">D5*D7</f>
        <v>3000000</v>
      </c>
      <c r="E8" s="7">
        <f t="shared" si="0"/>
        <v>3900000</v>
      </c>
      <c r="F8" s="7">
        <f t="shared" si="0"/>
        <v>6000000</v>
      </c>
      <c r="G8" s="7">
        <f t="shared" si="0"/>
        <v>9000000</v>
      </c>
      <c r="H8" s="7">
        <f t="shared" si="0"/>
        <v>12000000</v>
      </c>
      <c r="I8" s="7">
        <f t="shared" si="0"/>
        <v>18000000</v>
      </c>
      <c r="J8" s="7">
        <f t="shared" si="0"/>
        <v>21000000</v>
      </c>
      <c r="K8" s="7">
        <f t="shared" si="0"/>
        <v>25500000</v>
      </c>
      <c r="L8" s="7">
        <f t="shared" si="0"/>
        <v>27000000</v>
      </c>
      <c r="M8" s="7">
        <f t="shared" si="0"/>
        <v>28500000</v>
      </c>
      <c r="N8" s="7">
        <f t="shared" si="0"/>
        <v>30000000</v>
      </c>
    </row>
    <row r="9" spans="2:14" x14ac:dyDescent="0.25">
      <c r="B9" s="9" t="s">
        <v>11</v>
      </c>
      <c r="C9" s="5">
        <v>2343030</v>
      </c>
      <c r="D9" s="5">
        <v>2804949</v>
      </c>
      <c r="E9" s="5">
        <v>4530033</v>
      </c>
      <c r="F9" s="5">
        <v>5504440</v>
      </c>
      <c r="G9" s="5">
        <v>11220220</v>
      </c>
      <c r="H9" s="5">
        <v>11220220</v>
      </c>
      <c r="I9" s="5">
        <v>11220220</v>
      </c>
      <c r="J9" s="5">
        <v>18933390</v>
      </c>
      <c r="K9" s="5">
        <v>22333022</v>
      </c>
      <c r="L9" s="5">
        <v>22333022</v>
      </c>
      <c r="M9" s="5">
        <v>25664404</v>
      </c>
      <c r="N9" s="5">
        <v>28544900</v>
      </c>
    </row>
    <row r="10" spans="2:14" x14ac:dyDescent="0.25">
      <c r="B10" s="9" t="s">
        <v>5</v>
      </c>
      <c r="C10" s="7">
        <f>C7*C6</f>
        <v>3000000</v>
      </c>
      <c r="D10" s="7">
        <f t="shared" ref="D10:N10" si="1">D7*D6</f>
        <v>3900000</v>
      </c>
      <c r="E10" s="7">
        <f t="shared" si="1"/>
        <v>4500000</v>
      </c>
      <c r="F10" s="7">
        <f t="shared" si="1"/>
        <v>6000000</v>
      </c>
      <c r="G10" s="7">
        <f t="shared" si="1"/>
        <v>12000000</v>
      </c>
      <c r="H10" s="7">
        <f t="shared" si="1"/>
        <v>16500000.000000002</v>
      </c>
      <c r="I10" s="7">
        <f t="shared" si="1"/>
        <v>21000000</v>
      </c>
      <c r="J10" s="7">
        <f t="shared" si="1"/>
        <v>24000000</v>
      </c>
      <c r="K10" s="7">
        <f t="shared" si="1"/>
        <v>24000000</v>
      </c>
      <c r="L10" s="7">
        <f t="shared" si="1"/>
        <v>27000000</v>
      </c>
      <c r="M10" s="7">
        <f t="shared" si="1"/>
        <v>27000000</v>
      </c>
      <c r="N10" s="7">
        <f t="shared" si="1"/>
        <v>30000000</v>
      </c>
    </row>
    <row r="11" spans="2:14" x14ac:dyDescent="0.25">
      <c r="B11" s="9" t="s">
        <v>6</v>
      </c>
      <c r="C11" s="7">
        <f>C10-C9</f>
        <v>656970</v>
      </c>
      <c r="D11" s="7">
        <f>D10-D9</f>
        <v>1095051</v>
      </c>
      <c r="E11" s="7">
        <f>E10-E9</f>
        <v>-30033</v>
      </c>
      <c r="F11" s="7">
        <f>F10-F9</f>
        <v>495560</v>
      </c>
      <c r="G11" s="7">
        <f>G10-G9</f>
        <v>779780</v>
      </c>
      <c r="H11" s="7">
        <f>H10-H9</f>
        <v>5279780.0000000019</v>
      </c>
      <c r="I11" s="7">
        <f>I10-I9</f>
        <v>9779780</v>
      </c>
      <c r="J11" s="7">
        <f>J10-J9</f>
        <v>5066610</v>
      </c>
      <c r="K11" s="7">
        <f>K10-K9</f>
        <v>1666978</v>
      </c>
      <c r="L11" s="7">
        <f>L10-L9</f>
        <v>4666978</v>
      </c>
      <c r="M11" s="7">
        <f>M10-M9</f>
        <v>1335596</v>
      </c>
      <c r="N11" s="7">
        <f>N10-N9</f>
        <v>1455100</v>
      </c>
    </row>
    <row r="12" spans="2:14" x14ac:dyDescent="0.25">
      <c r="B12" s="9" t="s">
        <v>7</v>
      </c>
      <c r="C12" s="7">
        <f>C10-C8</f>
        <v>1500000</v>
      </c>
      <c r="D12" s="7">
        <f>D10-D8</f>
        <v>900000</v>
      </c>
      <c r="E12" s="7">
        <f>E10-E8</f>
        <v>600000</v>
      </c>
      <c r="F12" s="7">
        <f>F10-F8</f>
        <v>0</v>
      </c>
      <c r="G12" s="7">
        <f>G10-G8</f>
        <v>3000000</v>
      </c>
      <c r="H12" s="7">
        <f>H10-H8</f>
        <v>4500000.0000000019</v>
      </c>
      <c r="I12" s="7">
        <f>I10-I8</f>
        <v>3000000</v>
      </c>
      <c r="J12" s="7">
        <f>J10-J8</f>
        <v>3000000</v>
      </c>
      <c r="K12" s="7">
        <f>K10-K8</f>
        <v>-1500000</v>
      </c>
      <c r="L12" s="7">
        <f>L10-L8</f>
        <v>0</v>
      </c>
      <c r="M12" s="7">
        <f>M10-M8</f>
        <v>-1500000</v>
      </c>
      <c r="N12" s="7">
        <f>N10-N8</f>
        <v>0</v>
      </c>
    </row>
    <row r="13" spans="2:14" x14ac:dyDescent="0.25">
      <c r="B13" s="9" t="s">
        <v>8</v>
      </c>
      <c r="C13" s="8">
        <f>C10/C9</f>
        <v>1.2803933368330751</v>
      </c>
      <c r="D13" s="8">
        <f>D10/D9</f>
        <v>1.3903996115437394</v>
      </c>
      <c r="E13" s="8">
        <f>E10/E9</f>
        <v>0.99337024697171084</v>
      </c>
      <c r="F13" s="8">
        <f>F10/F9</f>
        <v>1.0900291401123456</v>
      </c>
      <c r="G13" s="8">
        <f>G10/G9</f>
        <v>1.0694977460335002</v>
      </c>
      <c r="H13" s="8">
        <f>H10/H9</f>
        <v>1.470559400796063</v>
      </c>
      <c r="I13" s="8">
        <f>I10/I9</f>
        <v>1.8716210555586255</v>
      </c>
      <c r="J13" s="8">
        <f>J10/J9</f>
        <v>1.2676018399240707</v>
      </c>
      <c r="K13" s="8">
        <f>K10/K9</f>
        <v>1.0746418464997707</v>
      </c>
      <c r="L13" s="8">
        <f>L10/L9</f>
        <v>1.2089720773122419</v>
      </c>
      <c r="M13" s="8">
        <f>M10/M9</f>
        <v>1.0520407954924649</v>
      </c>
      <c r="N13" s="8">
        <f>N10/N9</f>
        <v>1.0509758310591384</v>
      </c>
    </row>
    <row r="14" spans="2:14" x14ac:dyDescent="0.25">
      <c r="B14" s="9" t="s">
        <v>9</v>
      </c>
      <c r="C14" s="8">
        <f>C10/C8</f>
        <v>2</v>
      </c>
      <c r="D14" s="8">
        <f>D10/D8</f>
        <v>1.3</v>
      </c>
      <c r="E14" s="8">
        <f>E10/E8</f>
        <v>1.1538461538461537</v>
      </c>
      <c r="F14" s="8">
        <f>F10/F8</f>
        <v>1</v>
      </c>
      <c r="G14" s="8">
        <f>G10/G8</f>
        <v>1.3333333333333333</v>
      </c>
      <c r="H14" s="8">
        <f>H10/H8</f>
        <v>1.3750000000000002</v>
      </c>
      <c r="I14" s="8">
        <f>I10/I8</f>
        <v>1.1666666666666667</v>
      </c>
      <c r="J14" s="8">
        <f>J10/J8</f>
        <v>1.1428571428571428</v>
      </c>
      <c r="K14" s="8">
        <f>K10/K8</f>
        <v>0.94117647058823528</v>
      </c>
      <c r="L14" s="8">
        <f>L10/L8</f>
        <v>1</v>
      </c>
      <c r="M14" s="8">
        <f>M10/M8</f>
        <v>0.94736842105263153</v>
      </c>
      <c r="N14" s="8">
        <f>N10/N8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2023-11-07T10:52:58Z</dcterms:created>
  <dcterms:modified xsi:type="dcterms:W3CDTF">2023-11-07T11:39:32Z</dcterms:modified>
</cp:coreProperties>
</file>